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リムーバブル ディスク\事務関係\財務諸表等開示システム\R６財務諸表\"/>
    </mc:Choice>
  </mc:AlternateContent>
  <xr:revisionPtr revIDLastSave="0" documentId="13_ncr:1_{2EFDB14D-8070-46A3-B3DD-E07F9EE5A3A0}" xr6:coauthVersionLast="47" xr6:coauthVersionMax="47" xr10:uidLastSave="{00000000-0000-0000-0000-000000000000}"/>
  <bookViews>
    <workbookView xWindow="-120" yWindow="-120" windowWidth="19440" windowHeight="15000" xr2:uid="{78AA004F-E3AE-4700-AFC7-4158C61E275C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51" i="1"/>
  <c r="G50" i="1"/>
  <c r="G48" i="1"/>
  <c r="F45" i="1"/>
  <c r="E45" i="1"/>
  <c r="G45" i="1" s="1"/>
  <c r="G44" i="1"/>
  <c r="G43" i="1"/>
  <c r="G42" i="1"/>
  <c r="G41" i="1"/>
  <c r="G40" i="1"/>
  <c r="G39" i="1"/>
  <c r="G38" i="1"/>
  <c r="F37" i="1"/>
  <c r="F46" i="1" s="1"/>
  <c r="E37" i="1"/>
  <c r="G37" i="1" s="1"/>
  <c r="G36" i="1"/>
  <c r="G35" i="1"/>
  <c r="G34" i="1"/>
  <c r="G33" i="1"/>
  <c r="G32" i="1"/>
  <c r="G31" i="1"/>
  <c r="F28" i="1"/>
  <c r="E28" i="1"/>
  <c r="G28" i="1" s="1"/>
  <c r="G27" i="1"/>
  <c r="G26" i="1"/>
  <c r="F25" i="1"/>
  <c r="F29" i="1" s="1"/>
  <c r="E25" i="1"/>
  <c r="E29" i="1" s="1"/>
  <c r="G29" i="1" s="1"/>
  <c r="G24" i="1"/>
  <c r="G23" i="1"/>
  <c r="G22" i="1"/>
  <c r="G20" i="1"/>
  <c r="F20" i="1"/>
  <c r="E20" i="1"/>
  <c r="G19" i="1"/>
  <c r="G18" i="1"/>
  <c r="G17" i="1"/>
  <c r="G16" i="1"/>
  <c r="G15" i="1"/>
  <c r="G14" i="1"/>
  <c r="G13" i="1"/>
  <c r="G12" i="1"/>
  <c r="F11" i="1"/>
  <c r="F21" i="1" s="1"/>
  <c r="F30" i="1" s="1"/>
  <c r="F47" i="1" s="1"/>
  <c r="F49" i="1" s="1"/>
  <c r="F53" i="1" s="1"/>
  <c r="E11" i="1"/>
  <c r="E21" i="1" s="1"/>
  <c r="G10" i="1"/>
  <c r="G9" i="1"/>
  <c r="G8" i="1"/>
  <c r="E30" i="1" l="1"/>
  <c r="G21" i="1"/>
  <c r="G25" i="1"/>
  <c r="G11" i="1"/>
  <c r="E46" i="1"/>
  <c r="G46" i="1" s="1"/>
  <c r="E47" i="1" l="1"/>
  <c r="G30" i="1"/>
  <c r="E49" i="1" l="1"/>
  <c r="G47" i="1"/>
  <c r="E53" i="1" l="1"/>
  <c r="G53" i="1" s="1"/>
  <c r="G49" i="1"/>
</calcChain>
</file>

<file path=xl/sharedStrings.xml><?xml version="1.0" encoding="utf-8"?>
<sst xmlns="http://schemas.openxmlformats.org/spreadsheetml/2006/main" count="64" uniqueCount="60">
  <si>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</si>
  <si>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</si>
  <si>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</si>
  <si>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</si>
  <si>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</si>
  <si>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</si>
  <si>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</si>
  <si>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</si>
  <si>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</si>
  <si>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</si>
  <si>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保育事業収益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</si>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</sst>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center" textRotation="255"/>
    </xf>
    <xf numFmtId="0" fontId="7" fillId="0" borderId="4" xfId="2" applyFont="1" applyBorder="1" applyAlignment="1">
      <alignment horizontal="left" vertical="center" textRotation="255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58E025E5-B10B-4E84-A590-F60224BB8D7D}"/>
    <cellStyle name="標準 3" xfId="1" xr:uid="{B640E60F-DFC4-470E-B097-0702B75502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D49A-5D6B-474C-9E09-4BA1A9D467C9}">
  <sheetPr>
    <pageSetUpPr fitToPage="1"/>
  </sheetPr>
  <dimension ref="B2:G53"/>
  <sheetViews>
    <sheetView showGridLines="0" tabSelected="1" workbookViewId="0"/>
  </sheetViews>
  <sheetFormatPr defaultRowHeight="18.75" x14ac:dyDescent="0.4"/>
  <cols>
    <col min="1" max="3" width="2.875" customWidth="1"/>
    <col min="4" max="4" width="60.25" customWidth="1"/>
    <col min="5" max="7" width="20.75" customWidth="1"/>
  </cols>
  <sheetData>
    <row r="2" spans="2:7" ht="21" x14ac:dyDescent="0.4">
      <c r="B2" s="1"/>
      <c r="C2" s="1"/>
      <c r="D2" s="1"/>
      <c r="E2" s="2"/>
      <c r="F2" s="2"/>
      <c r="G2" s="3" t="s">
        <v>0</v>
      </c>
    </row>
    <row r="3" spans="2:7" ht="21" x14ac:dyDescent="0.4">
      <c r="B3" s="35" t="s">
        <v>1</v>
      </c>
      <c r="C3" s="35"/>
      <c r="D3" s="35"/>
      <c r="E3" s="35"/>
      <c r="F3" s="35"/>
      <c r="G3" s="35"/>
    </row>
    <row r="4" spans="2:7" x14ac:dyDescent="0.4">
      <c r="B4" s="4"/>
      <c r="C4" s="4"/>
      <c r="D4" s="4"/>
      <c r="E4" s="4"/>
      <c r="F4" s="4"/>
      <c r="G4" s="2"/>
    </row>
    <row r="5" spans="2:7" ht="21" x14ac:dyDescent="0.4">
      <c r="B5" s="36" t="s">
        <v>2</v>
      </c>
      <c r="C5" s="36"/>
      <c r="D5" s="36"/>
      <c r="E5" s="36"/>
      <c r="F5" s="36"/>
      <c r="G5" s="36"/>
    </row>
    <row r="6" spans="2:7" x14ac:dyDescent="0.4">
      <c r="B6" s="5"/>
      <c r="C6" s="5"/>
      <c r="D6" s="5"/>
      <c r="E6" s="5"/>
      <c r="F6" s="2"/>
      <c r="G6" s="5" t="s">
        <v>3</v>
      </c>
    </row>
    <row r="7" spans="2:7" x14ac:dyDescent="0.4">
      <c r="B7" s="37" t="s">
        <v>4</v>
      </c>
      <c r="C7" s="37"/>
      <c r="D7" s="37"/>
      <c r="E7" s="6" t="s">
        <v>5</v>
      </c>
      <c r="F7" s="6" t="s">
        <v>6</v>
      </c>
      <c r="G7" s="6" t="s">
        <v>7</v>
      </c>
    </row>
    <row r="8" spans="2:7" x14ac:dyDescent="0.4">
      <c r="B8" s="32" t="s">
        <v>8</v>
      </c>
      <c r="C8" s="32" t="s">
        <v>9</v>
      </c>
      <c r="D8" s="7" t="s">
        <v>10</v>
      </c>
      <c r="E8" s="8">
        <v>166388730</v>
      </c>
      <c r="F8" s="9">
        <v>184901595</v>
      </c>
      <c r="G8" s="8">
        <f>E8-F8</f>
        <v>-18512865</v>
      </c>
    </row>
    <row r="9" spans="2:7" x14ac:dyDescent="0.4">
      <c r="B9" s="33"/>
      <c r="C9" s="33"/>
      <c r="D9" s="10" t="s">
        <v>11</v>
      </c>
      <c r="E9" s="11">
        <v>0</v>
      </c>
      <c r="F9" s="12">
        <v>0</v>
      </c>
      <c r="G9" s="11">
        <f t="shared" ref="G9:G53" si="0">E9-F9</f>
        <v>0</v>
      </c>
    </row>
    <row r="10" spans="2:7" x14ac:dyDescent="0.4">
      <c r="B10" s="33"/>
      <c r="C10" s="33"/>
      <c r="D10" s="10" t="s">
        <v>12</v>
      </c>
      <c r="E10" s="11">
        <v>5308456</v>
      </c>
      <c r="F10" s="13">
        <v>191874</v>
      </c>
      <c r="G10" s="11">
        <f t="shared" si="0"/>
        <v>5116582</v>
      </c>
    </row>
    <row r="11" spans="2:7" x14ac:dyDescent="0.4">
      <c r="B11" s="33"/>
      <c r="C11" s="34"/>
      <c r="D11" s="14" t="s">
        <v>13</v>
      </c>
      <c r="E11" s="15">
        <f>+E8+E9+E10</f>
        <v>171697186</v>
      </c>
      <c r="F11" s="16">
        <f>+F8+F9+F10</f>
        <v>185093469</v>
      </c>
      <c r="G11" s="15">
        <f t="shared" si="0"/>
        <v>-13396283</v>
      </c>
    </row>
    <row r="12" spans="2:7" x14ac:dyDescent="0.4">
      <c r="B12" s="33"/>
      <c r="C12" s="32" t="s">
        <v>14</v>
      </c>
      <c r="D12" s="10" t="s">
        <v>15</v>
      </c>
      <c r="E12" s="11">
        <v>130874945</v>
      </c>
      <c r="F12" s="9">
        <v>147277246</v>
      </c>
      <c r="G12" s="11">
        <f t="shared" si="0"/>
        <v>-16402301</v>
      </c>
    </row>
    <row r="13" spans="2:7" x14ac:dyDescent="0.4">
      <c r="B13" s="33"/>
      <c r="C13" s="33"/>
      <c r="D13" s="10" t="s">
        <v>16</v>
      </c>
      <c r="E13" s="11">
        <v>16015765</v>
      </c>
      <c r="F13" s="12">
        <v>18446681</v>
      </c>
      <c r="G13" s="11">
        <f t="shared" si="0"/>
        <v>-2430916</v>
      </c>
    </row>
    <row r="14" spans="2:7" x14ac:dyDescent="0.4">
      <c r="B14" s="33"/>
      <c r="C14" s="33"/>
      <c r="D14" s="10" t="s">
        <v>17</v>
      </c>
      <c r="E14" s="11">
        <v>17042181</v>
      </c>
      <c r="F14" s="12">
        <v>13939893</v>
      </c>
      <c r="G14" s="11">
        <f t="shared" si="0"/>
        <v>3102288</v>
      </c>
    </row>
    <row r="15" spans="2:7" x14ac:dyDescent="0.4">
      <c r="B15" s="33"/>
      <c r="C15" s="33"/>
      <c r="D15" s="10" t="s">
        <v>18</v>
      </c>
      <c r="E15" s="11">
        <v>16553690</v>
      </c>
      <c r="F15" s="12">
        <v>16891160</v>
      </c>
      <c r="G15" s="11">
        <f t="shared" si="0"/>
        <v>-337470</v>
      </c>
    </row>
    <row r="16" spans="2:7" x14ac:dyDescent="0.4">
      <c r="B16" s="33"/>
      <c r="C16" s="33"/>
      <c r="D16" s="10" t="s">
        <v>19</v>
      </c>
      <c r="E16" s="11">
        <v>-8432691</v>
      </c>
      <c r="F16" s="12">
        <v>-8425191</v>
      </c>
      <c r="G16" s="11">
        <f t="shared" si="0"/>
        <v>-7500</v>
      </c>
    </row>
    <row r="17" spans="2:7" x14ac:dyDescent="0.4">
      <c r="B17" s="33"/>
      <c r="C17" s="33"/>
      <c r="D17" s="10" t="s">
        <v>20</v>
      </c>
      <c r="E17" s="11">
        <v>0</v>
      </c>
      <c r="F17" s="12">
        <v>0</v>
      </c>
      <c r="G17" s="11">
        <f t="shared" si="0"/>
        <v>0</v>
      </c>
    </row>
    <row r="18" spans="2:7" x14ac:dyDescent="0.4">
      <c r="B18" s="33"/>
      <c r="C18" s="33"/>
      <c r="D18" s="10" t="s">
        <v>21</v>
      </c>
      <c r="E18" s="11">
        <v>0</v>
      </c>
      <c r="F18" s="12">
        <v>0</v>
      </c>
      <c r="G18" s="11">
        <f t="shared" si="0"/>
        <v>0</v>
      </c>
    </row>
    <row r="19" spans="2:7" x14ac:dyDescent="0.4">
      <c r="B19" s="33"/>
      <c r="C19" s="33"/>
      <c r="D19" s="10" t="s">
        <v>22</v>
      </c>
      <c r="E19" s="11">
        <v>0</v>
      </c>
      <c r="F19" s="13">
        <v>0</v>
      </c>
      <c r="G19" s="11">
        <f t="shared" si="0"/>
        <v>0</v>
      </c>
    </row>
    <row r="20" spans="2:7" x14ac:dyDescent="0.4">
      <c r="B20" s="33"/>
      <c r="C20" s="34"/>
      <c r="D20" s="14" t="s">
        <v>23</v>
      </c>
      <c r="E20" s="15">
        <f>+E12+E13+E14+E15+E16+E17+E18+E19</f>
        <v>172053890</v>
      </c>
      <c r="F20" s="16">
        <f>+F12+F13+F14+F15+F16+F17+F18+F19</f>
        <v>188129789</v>
      </c>
      <c r="G20" s="15">
        <f t="shared" si="0"/>
        <v>-16075899</v>
      </c>
    </row>
    <row r="21" spans="2:7" x14ac:dyDescent="0.4">
      <c r="B21" s="34"/>
      <c r="C21" s="17" t="s">
        <v>24</v>
      </c>
      <c r="D21" s="18"/>
      <c r="E21" s="19">
        <f xml:space="preserve"> +E11 - E20</f>
        <v>-356704</v>
      </c>
      <c r="F21" s="16">
        <f xml:space="preserve"> +F11 - F20</f>
        <v>-3036320</v>
      </c>
      <c r="G21" s="19">
        <f t="shared" si="0"/>
        <v>2679616</v>
      </c>
    </row>
    <row r="22" spans="2:7" x14ac:dyDescent="0.4">
      <c r="B22" s="32" t="s">
        <v>25</v>
      </c>
      <c r="C22" s="32" t="s">
        <v>9</v>
      </c>
      <c r="D22" s="10" t="s">
        <v>26</v>
      </c>
      <c r="E22" s="11">
        <v>0</v>
      </c>
      <c r="F22" s="9">
        <v>0</v>
      </c>
      <c r="G22" s="11">
        <f t="shared" si="0"/>
        <v>0</v>
      </c>
    </row>
    <row r="23" spans="2:7" x14ac:dyDescent="0.4">
      <c r="B23" s="33"/>
      <c r="C23" s="33"/>
      <c r="D23" s="10" t="s">
        <v>27</v>
      </c>
      <c r="E23" s="11">
        <v>3773</v>
      </c>
      <c r="F23" s="12">
        <v>3694</v>
      </c>
      <c r="G23" s="11">
        <f t="shared" si="0"/>
        <v>79</v>
      </c>
    </row>
    <row r="24" spans="2:7" x14ac:dyDescent="0.4">
      <c r="B24" s="33"/>
      <c r="C24" s="33"/>
      <c r="D24" s="10" t="s">
        <v>28</v>
      </c>
      <c r="E24" s="11">
        <v>2666404</v>
      </c>
      <c r="F24" s="13">
        <v>3689754</v>
      </c>
      <c r="G24" s="11">
        <f t="shared" si="0"/>
        <v>-1023350</v>
      </c>
    </row>
    <row r="25" spans="2:7" x14ac:dyDescent="0.4">
      <c r="B25" s="33"/>
      <c r="C25" s="34"/>
      <c r="D25" s="14" t="s">
        <v>29</v>
      </c>
      <c r="E25" s="15">
        <f>+E22+E23+E24</f>
        <v>2670177</v>
      </c>
      <c r="F25" s="16">
        <f>+F22+F23+F24</f>
        <v>3693448</v>
      </c>
      <c r="G25" s="15">
        <f t="shared" si="0"/>
        <v>-1023271</v>
      </c>
    </row>
    <row r="26" spans="2:7" x14ac:dyDescent="0.4">
      <c r="B26" s="33"/>
      <c r="C26" s="32" t="s">
        <v>14</v>
      </c>
      <c r="D26" s="10" t="s">
        <v>30</v>
      </c>
      <c r="E26" s="11">
        <v>0</v>
      </c>
      <c r="F26" s="9">
        <v>0</v>
      </c>
      <c r="G26" s="11">
        <f t="shared" si="0"/>
        <v>0</v>
      </c>
    </row>
    <row r="27" spans="2:7" x14ac:dyDescent="0.4">
      <c r="B27" s="33"/>
      <c r="C27" s="33"/>
      <c r="D27" s="10" t="s">
        <v>31</v>
      </c>
      <c r="E27" s="11">
        <v>1831800</v>
      </c>
      <c r="F27" s="13">
        <v>2218000</v>
      </c>
      <c r="G27" s="11">
        <f t="shared" si="0"/>
        <v>-386200</v>
      </c>
    </row>
    <row r="28" spans="2:7" x14ac:dyDescent="0.4">
      <c r="B28" s="33"/>
      <c r="C28" s="34"/>
      <c r="D28" s="14" t="s">
        <v>32</v>
      </c>
      <c r="E28" s="15">
        <f>+E26+E27</f>
        <v>1831800</v>
      </c>
      <c r="F28" s="16">
        <f>+F26+F27</f>
        <v>2218000</v>
      </c>
      <c r="G28" s="15">
        <f t="shared" si="0"/>
        <v>-386200</v>
      </c>
    </row>
    <row r="29" spans="2:7" x14ac:dyDescent="0.4">
      <c r="B29" s="34"/>
      <c r="C29" s="17" t="s">
        <v>33</v>
      </c>
      <c r="D29" s="20"/>
      <c r="E29" s="21">
        <f xml:space="preserve"> +E25 - E28</f>
        <v>838377</v>
      </c>
      <c r="F29" s="16">
        <f xml:space="preserve"> +F25 - F28</f>
        <v>1475448</v>
      </c>
      <c r="G29" s="21">
        <f t="shared" si="0"/>
        <v>-637071</v>
      </c>
    </row>
    <row r="30" spans="2:7" x14ac:dyDescent="0.4">
      <c r="B30" s="17" t="s">
        <v>34</v>
      </c>
      <c r="C30" s="22"/>
      <c r="D30" s="18"/>
      <c r="E30" s="19">
        <f xml:space="preserve"> +E21 +E29</f>
        <v>481673</v>
      </c>
      <c r="F30" s="16">
        <f xml:space="preserve"> +F21 +F29</f>
        <v>-1560872</v>
      </c>
      <c r="G30" s="19">
        <f t="shared" si="0"/>
        <v>2042545</v>
      </c>
    </row>
    <row r="31" spans="2:7" x14ac:dyDescent="0.4">
      <c r="B31" s="32" t="s">
        <v>35</v>
      </c>
      <c r="C31" s="32" t="s">
        <v>9</v>
      </c>
      <c r="D31" s="10" t="s">
        <v>36</v>
      </c>
      <c r="E31" s="11">
        <v>0</v>
      </c>
      <c r="F31" s="9">
        <v>0</v>
      </c>
      <c r="G31" s="11">
        <f t="shared" si="0"/>
        <v>0</v>
      </c>
    </row>
    <row r="32" spans="2:7" x14ac:dyDescent="0.4">
      <c r="B32" s="33"/>
      <c r="C32" s="33"/>
      <c r="D32" s="10" t="s">
        <v>37</v>
      </c>
      <c r="E32" s="11">
        <v>0</v>
      </c>
      <c r="F32" s="12">
        <v>0</v>
      </c>
      <c r="G32" s="11">
        <f t="shared" si="0"/>
        <v>0</v>
      </c>
    </row>
    <row r="33" spans="2:7" x14ac:dyDescent="0.4">
      <c r="B33" s="33"/>
      <c r="C33" s="33"/>
      <c r="D33" s="10" t="s">
        <v>38</v>
      </c>
      <c r="E33" s="11">
        <v>0</v>
      </c>
      <c r="F33" s="12">
        <v>0</v>
      </c>
      <c r="G33" s="11">
        <f t="shared" si="0"/>
        <v>0</v>
      </c>
    </row>
    <row r="34" spans="2:7" x14ac:dyDescent="0.4">
      <c r="B34" s="33"/>
      <c r="C34" s="33"/>
      <c r="D34" s="10" t="s">
        <v>39</v>
      </c>
      <c r="E34" s="11">
        <v>0</v>
      </c>
      <c r="F34" s="12">
        <v>0</v>
      </c>
      <c r="G34" s="11">
        <f t="shared" si="0"/>
        <v>0</v>
      </c>
    </row>
    <row r="35" spans="2:7" x14ac:dyDescent="0.4">
      <c r="B35" s="33"/>
      <c r="C35" s="33"/>
      <c r="D35" s="10" t="s">
        <v>40</v>
      </c>
      <c r="E35" s="11">
        <v>0</v>
      </c>
      <c r="F35" s="12">
        <v>0</v>
      </c>
      <c r="G35" s="11">
        <f t="shared" si="0"/>
        <v>0</v>
      </c>
    </row>
    <row r="36" spans="2:7" x14ac:dyDescent="0.4">
      <c r="B36" s="33"/>
      <c r="C36" s="33"/>
      <c r="D36" s="10" t="s">
        <v>41</v>
      </c>
      <c r="E36" s="11">
        <v>0</v>
      </c>
      <c r="F36" s="13">
        <v>0</v>
      </c>
      <c r="G36" s="11">
        <f t="shared" si="0"/>
        <v>0</v>
      </c>
    </row>
    <row r="37" spans="2:7" x14ac:dyDescent="0.4">
      <c r="B37" s="33"/>
      <c r="C37" s="34"/>
      <c r="D37" s="14" t="s">
        <v>42</v>
      </c>
      <c r="E37" s="15">
        <f>+E31+E32+E33+E34+E35+E36</f>
        <v>0</v>
      </c>
      <c r="F37" s="16">
        <f>+F31+F32+F33+F34+F35+F36</f>
        <v>0</v>
      </c>
      <c r="G37" s="15">
        <f t="shared" si="0"/>
        <v>0</v>
      </c>
    </row>
    <row r="38" spans="2:7" x14ac:dyDescent="0.4">
      <c r="B38" s="33"/>
      <c r="C38" s="32" t="s">
        <v>14</v>
      </c>
      <c r="D38" s="10" t="s">
        <v>43</v>
      </c>
      <c r="E38" s="11">
        <v>0</v>
      </c>
      <c r="F38" s="9">
        <v>0</v>
      </c>
      <c r="G38" s="11">
        <f t="shared" si="0"/>
        <v>0</v>
      </c>
    </row>
    <row r="39" spans="2:7" x14ac:dyDescent="0.4">
      <c r="B39" s="33"/>
      <c r="C39" s="33"/>
      <c r="D39" s="10" t="s">
        <v>44</v>
      </c>
      <c r="E39" s="11">
        <v>0</v>
      </c>
      <c r="F39" s="12">
        <v>0</v>
      </c>
      <c r="G39" s="11">
        <f t="shared" si="0"/>
        <v>0</v>
      </c>
    </row>
    <row r="40" spans="2:7" x14ac:dyDescent="0.4">
      <c r="B40" s="33"/>
      <c r="C40" s="33"/>
      <c r="D40" s="10" t="s">
        <v>45</v>
      </c>
      <c r="E40" s="11">
        <v>5</v>
      </c>
      <c r="F40" s="12">
        <v>1</v>
      </c>
      <c r="G40" s="11">
        <f t="shared" si="0"/>
        <v>4</v>
      </c>
    </row>
    <row r="41" spans="2:7" x14ac:dyDescent="0.4">
      <c r="B41" s="33"/>
      <c r="C41" s="33"/>
      <c r="D41" s="10" t="s">
        <v>46</v>
      </c>
      <c r="E41" s="11">
        <v>0</v>
      </c>
      <c r="F41" s="12">
        <v>0</v>
      </c>
      <c r="G41" s="11">
        <f t="shared" si="0"/>
        <v>0</v>
      </c>
    </row>
    <row r="42" spans="2:7" x14ac:dyDescent="0.4">
      <c r="B42" s="33"/>
      <c r="C42" s="33"/>
      <c r="D42" s="10" t="s">
        <v>47</v>
      </c>
      <c r="E42" s="11">
        <v>1006840</v>
      </c>
      <c r="F42" s="12">
        <v>731200</v>
      </c>
      <c r="G42" s="11">
        <f t="shared" si="0"/>
        <v>275640</v>
      </c>
    </row>
    <row r="43" spans="2:7" x14ac:dyDescent="0.4">
      <c r="B43" s="33"/>
      <c r="C43" s="33"/>
      <c r="D43" s="10" t="s">
        <v>48</v>
      </c>
      <c r="E43" s="11">
        <v>0</v>
      </c>
      <c r="F43" s="12">
        <v>0</v>
      </c>
      <c r="G43" s="11">
        <f t="shared" si="0"/>
        <v>0</v>
      </c>
    </row>
    <row r="44" spans="2:7" x14ac:dyDescent="0.4">
      <c r="B44" s="33"/>
      <c r="C44" s="33"/>
      <c r="D44" s="10" t="s">
        <v>49</v>
      </c>
      <c r="E44" s="11">
        <v>0</v>
      </c>
      <c r="F44" s="13">
        <v>0</v>
      </c>
      <c r="G44" s="11">
        <f t="shared" si="0"/>
        <v>0</v>
      </c>
    </row>
    <row r="45" spans="2:7" x14ac:dyDescent="0.4">
      <c r="B45" s="33"/>
      <c r="C45" s="34"/>
      <c r="D45" s="14" t="s">
        <v>50</v>
      </c>
      <c r="E45" s="15">
        <f>+E38+E39+E40+E41+E42+E43+E44</f>
        <v>1006845</v>
      </c>
      <c r="F45" s="16">
        <f>+F38+F39+F40+F41+F42+F43+F44</f>
        <v>731201</v>
      </c>
      <c r="G45" s="15">
        <f t="shared" si="0"/>
        <v>275644</v>
      </c>
    </row>
    <row r="46" spans="2:7" x14ac:dyDescent="0.4">
      <c r="B46" s="34"/>
      <c r="C46" s="23" t="s">
        <v>51</v>
      </c>
      <c r="D46" s="24"/>
      <c r="E46" s="25">
        <f xml:space="preserve"> +E37 - E45</f>
        <v>-1006845</v>
      </c>
      <c r="F46" s="16">
        <f xml:space="preserve"> +F37 - F45</f>
        <v>-731201</v>
      </c>
      <c r="G46" s="25">
        <f t="shared" si="0"/>
        <v>-275644</v>
      </c>
    </row>
    <row r="47" spans="2:7" x14ac:dyDescent="0.4">
      <c r="B47" s="17" t="s">
        <v>52</v>
      </c>
      <c r="C47" s="26"/>
      <c r="D47" s="27"/>
      <c r="E47" s="28">
        <f xml:space="preserve"> +E30 +E46</f>
        <v>-525172</v>
      </c>
      <c r="F47" s="16">
        <f xml:space="preserve"> +F30 +F46</f>
        <v>-2292073</v>
      </c>
      <c r="G47" s="28">
        <f t="shared" si="0"/>
        <v>1766901</v>
      </c>
    </row>
    <row r="48" spans="2:7" x14ac:dyDescent="0.4">
      <c r="B48" s="29" t="s">
        <v>53</v>
      </c>
      <c r="C48" s="26" t="s">
        <v>54</v>
      </c>
      <c r="D48" s="27"/>
      <c r="E48" s="28">
        <v>76159872</v>
      </c>
      <c r="F48" s="16">
        <v>81451945</v>
      </c>
      <c r="G48" s="28">
        <f t="shared" si="0"/>
        <v>-5292073</v>
      </c>
    </row>
    <row r="49" spans="2:7" x14ac:dyDescent="0.4">
      <c r="B49" s="30"/>
      <c r="C49" s="26" t="s">
        <v>55</v>
      </c>
      <c r="D49" s="27"/>
      <c r="E49" s="28">
        <f xml:space="preserve"> +E47 +E48</f>
        <v>75634700</v>
      </c>
      <c r="F49" s="16">
        <f xml:space="preserve"> +F47 +F48</f>
        <v>79159872</v>
      </c>
      <c r="G49" s="28">
        <f t="shared" si="0"/>
        <v>-3525172</v>
      </c>
    </row>
    <row r="50" spans="2:7" x14ac:dyDescent="0.4">
      <c r="B50" s="30"/>
      <c r="C50" s="26" t="s">
        <v>56</v>
      </c>
      <c r="D50" s="27"/>
      <c r="E50" s="28">
        <v>0</v>
      </c>
      <c r="F50" s="16">
        <v>0</v>
      </c>
      <c r="G50" s="28">
        <f t="shared" si="0"/>
        <v>0</v>
      </c>
    </row>
    <row r="51" spans="2:7" x14ac:dyDescent="0.4">
      <c r="B51" s="30"/>
      <c r="C51" s="26" t="s">
        <v>57</v>
      </c>
      <c r="D51" s="27"/>
      <c r="E51" s="28">
        <v>0</v>
      </c>
      <c r="F51" s="16">
        <v>7000000</v>
      </c>
      <c r="G51" s="28">
        <f t="shared" si="0"/>
        <v>-7000000</v>
      </c>
    </row>
    <row r="52" spans="2:7" x14ac:dyDescent="0.4">
      <c r="B52" s="30"/>
      <c r="C52" s="26" t="s">
        <v>58</v>
      </c>
      <c r="D52" s="27"/>
      <c r="E52" s="28">
        <v>7000000</v>
      </c>
      <c r="F52" s="16">
        <v>10000000</v>
      </c>
      <c r="G52" s="28">
        <f t="shared" si="0"/>
        <v>-3000000</v>
      </c>
    </row>
    <row r="53" spans="2:7" x14ac:dyDescent="0.4">
      <c r="B53" s="31"/>
      <c r="C53" s="26" t="s">
        <v>59</v>
      </c>
      <c r="D53" s="27"/>
      <c r="E53" s="28">
        <f xml:space="preserve"> +E49 +E50 +E51 - E52</f>
        <v>68634700</v>
      </c>
      <c r="F53" s="16">
        <f xml:space="preserve"> +F49 +F50 +F51 - F52</f>
        <v>76159872</v>
      </c>
      <c r="G53" s="28">
        <f t="shared" si="0"/>
        <v>-7525172</v>
      </c>
    </row>
  </sheetData>
  <mergeCells count="13">
    <mergeCell ref="B3:G3"/>
    <mergeCell ref="B5:G5"/>
    <mergeCell ref="B7:D7"/>
    <mergeCell ref="B8:B21"/>
    <mergeCell ref="C8:C11"/>
    <mergeCell ref="C12:C20"/>
    <mergeCell ref="B48:B53"/>
    <mergeCell ref="B22:B29"/>
    <mergeCell ref="C22:C25"/>
    <mergeCell ref="C26:C28"/>
    <mergeCell ref="B31:B46"/>
    <mergeCell ref="C31:C37"/>
    <mergeCell ref="C38:C45"/>
  </mergeCells>
  <phoneticPr fontId="1"/>
  <pageMargins left="0.7" right="0.7" top="0.75" bottom="0.75" header="0.3" footer="0.3"/>
  <pageSetup paperSize="8" scale="92" fitToHeight="0" orientation="portrait" r:id="rId1"/>
  <headerFooter>
    <oddHeader>&amp;L社会福祉法人みかわ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lastPrinted>2024-06-17T04:06:50Z</cp:lastPrinted>
  <dcterms:created xsi:type="dcterms:W3CDTF">2024-06-12T05:43:38Z</dcterms:created>
  <dcterms:modified xsi:type="dcterms:W3CDTF">2024-06-17T04:07:25Z</dcterms:modified>
</cp:coreProperties>
</file>